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<sst xmlns="http://schemas.openxmlformats.org/spreadsheetml/2006/main" count="262" uniqueCount="135">
  <si>
    <t>四川师范大学遂宁校区2026年校园迎新氛围营造和环境创设服务项目需求清单</t>
  </si>
  <si>
    <t>序号</t>
  </si>
  <si>
    <t>点位</t>
  </si>
  <si>
    <t>产品名称</t>
  </si>
  <si>
    <t>名称</t>
  </si>
  <si>
    <t>规格</t>
  </si>
  <si>
    <t>单位</t>
  </si>
  <si>
    <t>数量</t>
  </si>
  <si>
    <t>金额（元）</t>
  </si>
  <si>
    <t>北辰门</t>
  </si>
  <si>
    <t>门外氛围景观美陈1</t>
  </si>
  <si>
    <t>租用桁架+高精黑白布喷绘+太空板立体字+PVC雕刻</t>
  </si>
  <si>
    <t>8*3.6m</t>
  </si>
  <si>
    <t>套</t>
  </si>
  <si>
    <t>门外氛围景观美陈2</t>
  </si>
  <si>
    <t>8*3.8m</t>
  </si>
  <si>
    <t>书籍美陈</t>
  </si>
  <si>
    <t>租用桁架+高精黑白布喷绘+高精度户外背胶覆哑膜+1cm夹芯板高精度雕刻+写真KT板+太空板立体字+PVC雕刻</t>
  </si>
  <si>
    <t>2.6*2.6m*2个</t>
  </si>
  <si>
    <t>道路上横幅</t>
  </si>
  <si>
    <t>高精度户外写真布</t>
  </si>
  <si>
    <t>8*1.1m</t>
  </si>
  <si>
    <t>m</t>
  </si>
  <si>
    <t>志愿站：帐篷门头</t>
  </si>
  <si>
    <t>高精度户外背胶覆哑膜+冷复合KT板（厚度5mm）</t>
  </si>
  <si>
    <t>3*0.4m*5张</t>
  </si>
  <si>
    <t>㎡</t>
  </si>
  <si>
    <t>指引牌</t>
  </si>
  <si>
    <t>单面高精度户外背胶覆膜+冷复合KT板（厚度5mm）+立屏展示架</t>
  </si>
  <si>
    <t>0.8*1.8m</t>
  </si>
  <si>
    <t>拱门造型</t>
  </si>
  <si>
    <t>框架钢结构（truss架）+桁架+25*25mm方形钢管焊接弧形架+高精黑白布喷绘+520高精喷绘+木工板+高精度户外背胶覆哑膜+1cm夹芯板高精度雕刻+高精度可移黑底车贴+覆哑膜+3cm太空板字+5cm太空板UV立体字+安装+人工+机械</t>
  </si>
  <si>
    <t>18*5.2m</t>
  </si>
  <si>
    <t>东晖门</t>
  </si>
  <si>
    <t>3*0.4m*3张</t>
  </si>
  <si>
    <t>西望门</t>
  </si>
  <si>
    <t>3*0.4m*2张</t>
  </si>
  <si>
    <t>高精黑白布喷绘</t>
  </si>
  <si>
    <t>1.8*2.5m*2张</t>
  </si>
  <si>
    <t>东苑食堂</t>
  </si>
  <si>
    <t>横幅</t>
  </si>
  <si>
    <t>13.9*0.8m</t>
  </si>
  <si>
    <t>西苑食堂</t>
  </si>
  <si>
    <t>16.1*1m</t>
  </si>
  <si>
    <t>3*0.4m</t>
  </si>
  <si>
    <t>至善楼</t>
  </si>
  <si>
    <t>7.7*1m</t>
  </si>
  <si>
    <t>行远楼</t>
  </si>
  <si>
    <t>16.8*1.15m</t>
  </si>
  <si>
    <t>楼梯立面地贴</t>
  </si>
  <si>
    <t>高精度黑底车贴覆哑膜</t>
  </si>
  <si>
    <t>8.56*0.2m*33条</t>
  </si>
  <si>
    <t>考研光荣榜桁架</t>
  </si>
  <si>
    <t>租赁桁架++高精黑白布喷绘</t>
  </si>
  <si>
    <t>18*3.2*2m</t>
  </si>
  <si>
    <t>桃李楼</t>
  </si>
  <si>
    <t>16.3*1.2m</t>
  </si>
  <si>
    <t>艺术中心家长休息区</t>
  </si>
  <si>
    <t>欢迎桁架</t>
  </si>
  <si>
    <t>租赁桁架+高精黑白布喷绘</t>
  </si>
  <si>
    <t>5*2.6m</t>
  </si>
  <si>
    <t>11*1m</t>
  </si>
  <si>
    <t>休息区指引牌</t>
  </si>
  <si>
    <t>L型不锈钢水牌（银色/金色）+高精户外背胶画面</t>
  </si>
  <si>
    <t>60*80cm</t>
  </si>
  <si>
    <t>休息区指引车贴</t>
  </si>
  <si>
    <t>高精度黑底车贴覆布纹膜（防滑）</t>
  </si>
  <si>
    <t>0.4*0.6m*2张</t>
  </si>
  <si>
    <t>体育馆集中报到处（室外）</t>
  </si>
  <si>
    <t>遂宁校区概况、国家资助政策绿色通道桁架</t>
  </si>
  <si>
    <t>租赁立方体桁架+520高精喷绘+高精黑白布喷绘</t>
  </si>
  <si>
    <t>1.8*3.6*1.6m
1.4*3.6*1m
6*3*0.2m</t>
  </si>
  <si>
    <t xml:space="preserve">
校史校情</t>
  </si>
  <si>
    <t>租赁立方体桁架+521高精喷绘+高精黑白布喷绘</t>
  </si>
  <si>
    <t>征兵宣传</t>
  </si>
  <si>
    <t>个</t>
  </si>
  <si>
    <t>高精度黑底车贴+覆哑膜（高空安装）</t>
  </si>
  <si>
    <t>16.4*0.7m*2张</t>
  </si>
  <si>
    <t>打卡美陈</t>
  </si>
  <si>
    <t>3mm透明亚克力底板+3cm太空板UV封边+3cm太空板边框+5cm太空板UV+1.5cm全结皮PVC雕刻+2cm全结皮PVC雕刻</t>
  </si>
  <si>
    <t>4*2m</t>
  </si>
  <si>
    <t>就业创业典型宣传</t>
  </si>
  <si>
    <t>4.23*2.13m</t>
  </si>
  <si>
    <t>室内体育馆集中报到处（一楼室内）</t>
  </si>
  <si>
    <t>导视桁架</t>
  </si>
  <si>
    <t>租用桁架+高精黑白布喷绘+高精度户外背胶覆哑膜+冷复合KT板（厚度5mm）+2cmPVC雕刻+3cm太空板立体字+1.5cm全结皮PVC雕刻+2cm全结皮PVC雕刻底座</t>
  </si>
  <si>
    <t>4.6*2.4m
1.6*2.6m</t>
  </si>
  <si>
    <t>指示牌</t>
  </si>
  <si>
    <t>高精度户外背胶覆膜+冷复合KT板（厚度5mm）</t>
  </si>
  <si>
    <t>1.2*0.7m*17张</t>
  </si>
  <si>
    <t>1.3*0.7m*15张</t>
  </si>
  <si>
    <t>专业桌牌</t>
  </si>
  <si>
    <t>300g铜版纸彩印+压痕（快印）</t>
  </si>
  <si>
    <t>展开尺寸：21*29cm
成品尺寸：21*11cm</t>
  </si>
  <si>
    <t>张</t>
  </si>
  <si>
    <t>24.6*1.6m</t>
  </si>
  <si>
    <t>室内体育馆集中报到处（二楼室内）</t>
  </si>
  <si>
    <t>男生寝室迎新打卡</t>
  </si>
  <si>
    <t>5cm太空板UV封边+3cm太空板立体字+3cm太空板封边+5cm太空板UV+1cm全结皮PVC雕刻+2cm全结皮PVC雕刻</t>
  </si>
  <si>
    <t>4.24*1.6m</t>
  </si>
  <si>
    <t>女生寝室迎新打卡</t>
  </si>
  <si>
    <t>5cm太空板UV封边+3cm太空板立体字+3cm太空板封边+5cm太空板UV+2cm全结皮PVC雕刻</t>
  </si>
  <si>
    <t>4*2.05m</t>
  </si>
  <si>
    <t>兰苑</t>
  </si>
  <si>
    <t>兰苑女横幅</t>
  </si>
  <si>
    <t>14.45*1m</t>
  </si>
  <si>
    <t>兰苑男横幅</t>
  </si>
  <si>
    <t>竹苑</t>
  </si>
  <si>
    <t>菊苑</t>
  </si>
  <si>
    <t>主干道氛围</t>
  </si>
  <si>
    <t>灯杆</t>
  </si>
  <si>
    <t>520高精喷绘（高空安装）</t>
  </si>
  <si>
    <t>1.7*3.1m*24张
1.5*2.3m*78张</t>
  </si>
  <si>
    <t>高空安装灯杆架子</t>
  </si>
  <si>
    <t>高精度户外背胶覆哑膜+冷复合KT板（厚度5mm）-异形裁切</t>
  </si>
  <si>
    <t>114*43cm</t>
  </si>
  <si>
    <t>1.5cm全结皮PVC雕刻造型+高精户外背胶覆膜+3cm实木插杆</t>
  </si>
  <si>
    <t>画面尺寸：1.1*0.42m</t>
  </si>
  <si>
    <t>工作证</t>
  </si>
  <si>
    <r>
      <rPr>
        <sz val="10"/>
        <color rgb="FF222222"/>
        <rFont val="宋体"/>
        <charset val="134"/>
      </rPr>
      <t>加厚型</t>
    </r>
    <r>
      <rPr>
        <sz val="10"/>
        <color rgb="FF222222"/>
        <rFont val="Segoe UI"/>
        <charset val="134"/>
      </rPr>
      <t>1mmPVC+</t>
    </r>
    <r>
      <rPr>
        <sz val="10"/>
        <color rgb="FF222222"/>
        <rFont val="宋体"/>
        <charset val="134"/>
      </rPr>
      <t>细磨砂哑膜</t>
    </r>
    <r>
      <rPr>
        <sz val="10"/>
        <color rgb="FF222222"/>
        <rFont val="Segoe UI"/>
        <charset val="134"/>
      </rPr>
      <t>+</t>
    </r>
    <r>
      <rPr>
        <sz val="10"/>
        <color rgb="FF222222"/>
        <rFont val="宋体"/>
        <charset val="134"/>
      </rPr>
      <t>高级</t>
    </r>
    <r>
      <rPr>
        <sz val="10"/>
        <color rgb="FF222222"/>
        <rFont val="Segoe UI"/>
        <charset val="134"/>
      </rPr>
      <t>1.5cm</t>
    </r>
    <r>
      <rPr>
        <sz val="10"/>
        <color rgb="FF222222"/>
        <rFont val="宋体"/>
        <charset val="134"/>
      </rPr>
      <t>款一体扣挂绳</t>
    </r>
  </si>
  <si>
    <t>11*16cm
9*13cm</t>
  </si>
  <si>
    <t>火车站迎新服务站</t>
  </si>
  <si>
    <t>服务站：帐篷门头</t>
  </si>
  <si>
    <t>汽车站迎新服务站</t>
  </si>
  <si>
    <t>车站手举牌</t>
  </si>
  <si>
    <t>欢迎新同学手持杆</t>
  </si>
  <si>
    <t>高精度户外背胶覆哑膜+冷复合KT板（厚度5mm）+不锈钢可伸缩手举杆</t>
  </si>
  <si>
    <t>60*40cm</t>
  </si>
  <si>
    <t>折页</t>
  </si>
  <si>
    <t>300g白卡</t>
  </si>
  <si>
    <t>300g白卡双面彩印+压痕（快印）</t>
  </si>
  <si>
    <t>13*10.5cm</t>
  </si>
  <si>
    <t>遂宁校区手绘地图3000张</t>
  </si>
  <si>
    <t>彩印A4纸</t>
  </si>
  <si>
    <t>金额合计（元）：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</si>
</sst>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222222"/>
      <name val="宋体"/>
      <charset val="134"/>
    </font>
    <font>
      <sz val="10"/>
      <color rgb="FF222222"/>
      <name val="Segoe U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9" fontId="0" fillId="0" borderId="0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7"/>
  <sheetViews>
    <sheetView tabSelected="1" topLeftCell="A56" workbookViewId="0">
      <selection activeCell="D75" sqref="C75:D75"/>
    </sheetView>
  </sheetViews>
  <sheetFormatPr defaultColWidth="9" defaultRowHeight="13.5" outlineLevelCol="7"/>
  <cols>
    <col min="1" max="1" width="5.19166666666667" style="1" customWidth="1"/>
    <col min="2" max="2" width="13.875" style="1" customWidth="1"/>
    <col min="3" max="3" width="22.25" style="1" customWidth="1"/>
    <col min="4" max="4" width="23.65" style="1" customWidth="1"/>
    <col min="5" max="5" width="21.9166666666667" style="1" customWidth="1"/>
    <col min="6" max="6" width="7.5" style="1" customWidth="1"/>
    <col min="7" max="7" width="7.625" style="1" customWidth="1"/>
    <col min="8" max="8" width="9.75" style="1" customWidth="1"/>
    <col min="9" max="16384" width="9" style="2"/>
  </cols>
  <sheetData>
    <row r="1" s="1" customFormat="1" ht="30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24" customHeight="1" spans="1:8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</row>
    <row r="3" s="1" customFormat="1" ht="40" customHeight="1" spans="1:8">
      <c r="A3" s="7">
        <v>1</v>
      </c>
      <c r="B3" s="8" t="s">
        <v>9</v>
      </c>
      <c r="C3" s="9" t="s">
        <v>10</v>
      </c>
      <c r="D3" s="10" t="s">
        <v>11</v>
      </c>
      <c r="E3" s="10" t="s">
        <v>12</v>
      </c>
      <c r="F3" s="7" t="s">
        <v>13</v>
      </c>
      <c r="G3" s="11">
        <v>1</v>
      </c>
      <c r="H3" s="11"/>
    </row>
    <row r="4" s="1" customFormat="1" ht="40" customHeight="1" spans="1:8">
      <c r="A4" s="7">
        <v>2</v>
      </c>
      <c r="B4" s="8"/>
      <c r="C4" s="9" t="s">
        <v>14</v>
      </c>
      <c r="D4" s="10" t="s">
        <v>11</v>
      </c>
      <c r="E4" s="7" t="s">
        <v>15</v>
      </c>
      <c r="F4" s="7" t="s">
        <v>13</v>
      </c>
      <c r="G4" s="11">
        <v>1</v>
      </c>
      <c r="H4" s="11"/>
    </row>
    <row r="5" s="1" customFormat="1" ht="51" customHeight="1" spans="1:8">
      <c r="A5" s="7">
        <v>3</v>
      </c>
      <c r="B5" s="8"/>
      <c r="C5" s="9" t="s">
        <v>16</v>
      </c>
      <c r="D5" s="10" t="s">
        <v>17</v>
      </c>
      <c r="E5" s="10" t="s">
        <v>18</v>
      </c>
      <c r="F5" s="7" t="s">
        <v>13</v>
      </c>
      <c r="G5" s="11">
        <v>1</v>
      </c>
      <c r="H5" s="11"/>
    </row>
    <row r="6" s="1" customFormat="1" ht="24" customHeight="1" spans="1:8">
      <c r="A6" s="7">
        <v>4</v>
      </c>
      <c r="B6" s="8"/>
      <c r="C6" s="7" t="s">
        <v>19</v>
      </c>
      <c r="D6" s="10" t="s">
        <v>20</v>
      </c>
      <c r="E6" s="10" t="s">
        <v>21</v>
      </c>
      <c r="F6" s="7" t="s">
        <v>22</v>
      </c>
      <c r="G6" s="11">
        <v>8</v>
      </c>
      <c r="H6" s="11"/>
    </row>
    <row r="7" s="1" customFormat="1" ht="40" customHeight="1" spans="1:8">
      <c r="A7" s="7">
        <v>5</v>
      </c>
      <c r="B7" s="8"/>
      <c r="C7" s="9" t="s">
        <v>23</v>
      </c>
      <c r="D7" s="12" t="s">
        <v>24</v>
      </c>
      <c r="E7" s="12" t="s">
        <v>25</v>
      </c>
      <c r="F7" s="13" t="s">
        <v>26</v>
      </c>
      <c r="G7" s="13">
        <f>3*0.4*5</f>
        <v>6</v>
      </c>
      <c r="H7" s="11"/>
    </row>
    <row r="8" s="1" customFormat="1" ht="42" customHeight="1" spans="1:8">
      <c r="A8" s="7">
        <v>6</v>
      </c>
      <c r="B8" s="8"/>
      <c r="C8" s="13" t="s">
        <v>27</v>
      </c>
      <c r="D8" s="9" t="s">
        <v>28</v>
      </c>
      <c r="E8" s="9" t="s">
        <v>29</v>
      </c>
      <c r="F8" s="13" t="s">
        <v>13</v>
      </c>
      <c r="G8" s="13">
        <v>1</v>
      </c>
      <c r="H8" s="11"/>
    </row>
    <row r="9" s="1" customFormat="1" ht="108" customHeight="1" spans="1:8">
      <c r="A9" s="7">
        <v>7</v>
      </c>
      <c r="B9" s="8"/>
      <c r="C9" s="9" t="s">
        <v>30</v>
      </c>
      <c r="D9" s="12" t="s">
        <v>31</v>
      </c>
      <c r="E9" s="12" t="s">
        <v>32</v>
      </c>
      <c r="F9" s="13" t="s">
        <v>13</v>
      </c>
      <c r="G9" s="13">
        <v>1</v>
      </c>
      <c r="H9" s="11"/>
    </row>
    <row r="10" s="1" customFormat="1" ht="70" customHeight="1" spans="1:8">
      <c r="A10" s="7">
        <v>8</v>
      </c>
      <c r="B10" s="8" t="s">
        <v>33</v>
      </c>
      <c r="C10" s="9" t="s">
        <v>16</v>
      </c>
      <c r="D10" s="10" t="s">
        <v>17</v>
      </c>
      <c r="E10" s="10" t="s">
        <v>18</v>
      </c>
      <c r="F10" s="7" t="s">
        <v>13</v>
      </c>
      <c r="G10" s="11">
        <v>1</v>
      </c>
      <c r="H10" s="11"/>
    </row>
    <row r="11" s="1" customFormat="1" ht="24" customHeight="1" spans="1:8">
      <c r="A11" s="7">
        <v>9</v>
      </c>
      <c r="B11" s="8"/>
      <c r="C11" s="7" t="s">
        <v>19</v>
      </c>
      <c r="D11" s="10" t="s">
        <v>20</v>
      </c>
      <c r="E11" s="10" t="s">
        <v>21</v>
      </c>
      <c r="F11" s="7" t="s">
        <v>22</v>
      </c>
      <c r="G11" s="11">
        <v>8</v>
      </c>
      <c r="H11" s="11"/>
    </row>
    <row r="12" s="1" customFormat="1" ht="40" customHeight="1" spans="1:8">
      <c r="A12" s="7">
        <v>10</v>
      </c>
      <c r="B12" s="8"/>
      <c r="C12" s="9" t="s">
        <v>23</v>
      </c>
      <c r="D12" s="12" t="s">
        <v>24</v>
      </c>
      <c r="E12" s="12" t="s">
        <v>34</v>
      </c>
      <c r="F12" s="13" t="s">
        <v>26</v>
      </c>
      <c r="G12" s="13">
        <f>3*0.4*3</f>
        <v>3.6</v>
      </c>
      <c r="H12" s="11"/>
    </row>
    <row r="13" s="1" customFormat="1" ht="40" customHeight="1" spans="1:8">
      <c r="A13" s="7">
        <v>11</v>
      </c>
      <c r="B13" s="14" t="s">
        <v>35</v>
      </c>
      <c r="C13" s="9" t="s">
        <v>23</v>
      </c>
      <c r="D13" s="12" t="s">
        <v>24</v>
      </c>
      <c r="E13" s="12" t="s">
        <v>36</v>
      </c>
      <c r="F13" s="13" t="s">
        <v>26</v>
      </c>
      <c r="G13" s="13">
        <f>3*0.4*2</f>
        <v>2.4</v>
      </c>
      <c r="H13" s="11"/>
    </row>
    <row r="14" s="1" customFormat="1" ht="24" customHeight="1" spans="1:8">
      <c r="A14" s="7">
        <v>12</v>
      </c>
      <c r="B14" s="14"/>
      <c r="C14" s="13" t="s">
        <v>27</v>
      </c>
      <c r="D14" s="12" t="s">
        <v>37</v>
      </c>
      <c r="E14" s="12" t="s">
        <v>38</v>
      </c>
      <c r="F14" s="13" t="s">
        <v>26</v>
      </c>
      <c r="G14" s="13">
        <f>1.8*2.5*2</f>
        <v>9</v>
      </c>
      <c r="H14" s="11"/>
    </row>
    <row r="15" s="1" customFormat="1" ht="24" customHeight="1" spans="1:8">
      <c r="A15" s="7">
        <v>13</v>
      </c>
      <c r="B15" s="8" t="s">
        <v>39</v>
      </c>
      <c r="C15" s="7" t="s">
        <v>19</v>
      </c>
      <c r="D15" s="10" t="s">
        <v>20</v>
      </c>
      <c r="E15" s="10" t="s">
        <v>21</v>
      </c>
      <c r="F15" s="7" t="s">
        <v>22</v>
      </c>
      <c r="G15" s="11">
        <v>8</v>
      </c>
      <c r="H15" s="11"/>
    </row>
    <row r="16" s="1" customFormat="1" ht="24" customHeight="1" spans="1:8">
      <c r="A16" s="7">
        <v>14</v>
      </c>
      <c r="B16" s="8"/>
      <c r="C16" s="7" t="s">
        <v>40</v>
      </c>
      <c r="D16" s="10" t="s">
        <v>37</v>
      </c>
      <c r="E16" s="10" t="s">
        <v>41</v>
      </c>
      <c r="F16" s="7" t="s">
        <v>26</v>
      </c>
      <c r="G16" s="11">
        <f>13.9*0.8</f>
        <v>11.12</v>
      </c>
      <c r="H16" s="11"/>
    </row>
    <row r="17" s="1" customFormat="1" ht="24" customHeight="1" spans="1:8">
      <c r="A17" s="7">
        <v>15</v>
      </c>
      <c r="B17" s="14" t="s">
        <v>42</v>
      </c>
      <c r="C17" s="7" t="s">
        <v>40</v>
      </c>
      <c r="D17" s="10" t="s">
        <v>37</v>
      </c>
      <c r="E17" s="10" t="s">
        <v>43</v>
      </c>
      <c r="F17" s="7" t="s">
        <v>26</v>
      </c>
      <c r="G17" s="11">
        <f>16.1*1</f>
        <v>16.1</v>
      </c>
      <c r="H17" s="11"/>
    </row>
    <row r="18" s="1" customFormat="1" ht="40" customHeight="1" spans="1:8">
      <c r="A18" s="7">
        <v>16</v>
      </c>
      <c r="B18" s="14"/>
      <c r="C18" s="9" t="s">
        <v>23</v>
      </c>
      <c r="D18" s="12" t="s">
        <v>24</v>
      </c>
      <c r="E18" s="12" t="s">
        <v>44</v>
      </c>
      <c r="F18" s="13" t="s">
        <v>26</v>
      </c>
      <c r="G18" s="13">
        <f>3*0.4</f>
        <v>1.2</v>
      </c>
      <c r="H18" s="11"/>
    </row>
    <row r="19" s="1" customFormat="1" ht="24" customHeight="1" spans="1:8">
      <c r="A19" s="7">
        <v>17</v>
      </c>
      <c r="B19" s="8" t="s">
        <v>45</v>
      </c>
      <c r="C19" s="7" t="s">
        <v>40</v>
      </c>
      <c r="D19" s="10" t="s">
        <v>37</v>
      </c>
      <c r="E19" s="10" t="s">
        <v>46</v>
      </c>
      <c r="F19" s="7" t="s">
        <v>26</v>
      </c>
      <c r="G19" s="11">
        <f>7.7*1</f>
        <v>7.7</v>
      </c>
      <c r="H19" s="11"/>
    </row>
    <row r="20" s="1" customFormat="1" ht="24" customHeight="1" spans="1:8">
      <c r="A20" s="7">
        <v>18</v>
      </c>
      <c r="B20" s="8"/>
      <c r="C20" s="7" t="s">
        <v>19</v>
      </c>
      <c r="D20" s="10" t="s">
        <v>20</v>
      </c>
      <c r="E20" s="10" t="s">
        <v>21</v>
      </c>
      <c r="F20" s="7" t="s">
        <v>22</v>
      </c>
      <c r="G20" s="11">
        <v>8</v>
      </c>
      <c r="H20" s="11"/>
    </row>
    <row r="21" s="1" customFormat="1" ht="24" customHeight="1" spans="1:8">
      <c r="A21" s="7">
        <v>19</v>
      </c>
      <c r="B21" s="8" t="s">
        <v>47</v>
      </c>
      <c r="C21" s="7" t="s">
        <v>40</v>
      </c>
      <c r="D21" s="10" t="s">
        <v>37</v>
      </c>
      <c r="E21" s="10" t="s">
        <v>48</v>
      </c>
      <c r="F21" s="7" t="s">
        <v>26</v>
      </c>
      <c r="G21" s="11">
        <f>16.8*1.15</f>
        <v>19.32</v>
      </c>
      <c r="H21" s="11"/>
    </row>
    <row r="22" s="1" customFormat="1" ht="24" customHeight="1" spans="1:8">
      <c r="A22" s="7">
        <v>20</v>
      </c>
      <c r="B22" s="8"/>
      <c r="C22" s="7" t="s">
        <v>49</v>
      </c>
      <c r="D22" s="15" t="s">
        <v>50</v>
      </c>
      <c r="E22" s="15" t="s">
        <v>51</v>
      </c>
      <c r="F22" s="7" t="s">
        <v>26</v>
      </c>
      <c r="G22" s="16">
        <f>8.56*0.2*33</f>
        <v>56.496</v>
      </c>
      <c r="H22" s="11"/>
    </row>
    <row r="23" s="1" customFormat="1" ht="24" customHeight="1" spans="1:8">
      <c r="A23" s="7">
        <v>21</v>
      </c>
      <c r="B23" s="8"/>
      <c r="C23" s="7" t="s">
        <v>52</v>
      </c>
      <c r="D23" s="15" t="s">
        <v>53</v>
      </c>
      <c r="E23" s="10" t="s">
        <v>54</v>
      </c>
      <c r="F23" s="7" t="s">
        <v>13</v>
      </c>
      <c r="G23" s="11">
        <v>1</v>
      </c>
      <c r="H23" s="11"/>
    </row>
    <row r="24" s="1" customFormat="1" ht="24" customHeight="1" spans="1:8">
      <c r="A24" s="7">
        <v>22</v>
      </c>
      <c r="B24" s="8" t="s">
        <v>55</v>
      </c>
      <c r="C24" s="7" t="s">
        <v>40</v>
      </c>
      <c r="D24" s="10" t="s">
        <v>37</v>
      </c>
      <c r="E24" s="10" t="s">
        <v>56</v>
      </c>
      <c r="F24" s="7" t="s">
        <v>26</v>
      </c>
      <c r="G24" s="11">
        <f>16.3*1.2</f>
        <v>19.56</v>
      </c>
      <c r="H24" s="11"/>
    </row>
    <row r="25" s="1" customFormat="1" ht="24" customHeight="1" spans="1:8">
      <c r="A25" s="7">
        <v>23</v>
      </c>
      <c r="B25" s="13" t="s">
        <v>57</v>
      </c>
      <c r="C25" s="9" t="s">
        <v>58</v>
      </c>
      <c r="D25" s="15" t="s">
        <v>59</v>
      </c>
      <c r="E25" s="15" t="s">
        <v>60</v>
      </c>
      <c r="F25" s="9" t="s">
        <v>13</v>
      </c>
      <c r="G25" s="17">
        <v>1</v>
      </c>
      <c r="H25" s="11"/>
    </row>
    <row r="26" s="1" customFormat="1" ht="24" customHeight="1" spans="1:8">
      <c r="A26" s="7">
        <v>24</v>
      </c>
      <c r="B26" s="13"/>
      <c r="C26" s="9" t="s">
        <v>40</v>
      </c>
      <c r="D26" s="10" t="s">
        <v>37</v>
      </c>
      <c r="E26" s="10" t="s">
        <v>61</v>
      </c>
      <c r="F26" s="7" t="s">
        <v>26</v>
      </c>
      <c r="G26" s="17">
        <f>11*1</f>
        <v>11</v>
      </c>
      <c r="H26" s="11"/>
    </row>
    <row r="27" s="1" customFormat="1" ht="40" customHeight="1" spans="1:8">
      <c r="A27" s="7">
        <v>25</v>
      </c>
      <c r="B27" s="13"/>
      <c r="C27" s="9" t="s">
        <v>62</v>
      </c>
      <c r="D27" s="9" t="s">
        <v>63</v>
      </c>
      <c r="E27" s="9" t="s">
        <v>64</v>
      </c>
      <c r="F27" s="7" t="s">
        <v>13</v>
      </c>
      <c r="G27" s="11">
        <v>2</v>
      </c>
      <c r="H27" s="11"/>
    </row>
    <row r="28" s="1" customFormat="1" ht="40" customHeight="1" spans="1:8">
      <c r="A28" s="7">
        <v>26</v>
      </c>
      <c r="B28" s="13"/>
      <c r="C28" s="13" t="s">
        <v>65</v>
      </c>
      <c r="D28" s="9" t="s">
        <v>66</v>
      </c>
      <c r="E28" s="9" t="s">
        <v>67</v>
      </c>
      <c r="F28" s="13" t="s">
        <v>26</v>
      </c>
      <c r="G28" s="13">
        <f>0.4*0.6*2</f>
        <v>0.48</v>
      </c>
      <c r="H28" s="11"/>
    </row>
    <row r="29" s="1" customFormat="1" ht="40" customHeight="1" spans="1:8">
      <c r="A29" s="7">
        <v>27</v>
      </c>
      <c r="B29" s="18" t="s">
        <v>68</v>
      </c>
      <c r="C29" s="9" t="s">
        <v>69</v>
      </c>
      <c r="D29" s="15" t="s">
        <v>70</v>
      </c>
      <c r="E29" s="15" t="s">
        <v>71</v>
      </c>
      <c r="F29" s="7" t="s">
        <v>13</v>
      </c>
      <c r="G29" s="11">
        <v>2</v>
      </c>
      <c r="H29" s="11"/>
    </row>
    <row r="30" s="1" customFormat="1" ht="40" customHeight="1" spans="1:8">
      <c r="A30" s="7"/>
      <c r="B30" s="19"/>
      <c r="C30" s="9" t="s">
        <v>72</v>
      </c>
      <c r="D30" s="15" t="s">
        <v>73</v>
      </c>
      <c r="E30" s="15" t="s">
        <v>71</v>
      </c>
      <c r="F30" s="7" t="s">
        <v>13</v>
      </c>
      <c r="G30" s="11">
        <v>1</v>
      </c>
      <c r="H30" s="11"/>
    </row>
    <row r="31" s="1" customFormat="1" ht="40" customHeight="1" spans="1:8">
      <c r="A31" s="7"/>
      <c r="B31" s="19"/>
      <c r="C31" s="9" t="s">
        <v>74</v>
      </c>
      <c r="D31" s="15" t="s">
        <v>70</v>
      </c>
      <c r="E31" s="15" t="s">
        <v>71</v>
      </c>
      <c r="F31" s="7" t="s">
        <v>75</v>
      </c>
      <c r="G31" s="11">
        <v>1</v>
      </c>
      <c r="H31" s="11"/>
    </row>
    <row r="32" s="1" customFormat="1" ht="40" customHeight="1" spans="1:8">
      <c r="A32" s="7">
        <v>28</v>
      </c>
      <c r="B32" s="19"/>
      <c r="C32" s="9" t="s">
        <v>40</v>
      </c>
      <c r="D32" s="15" t="s">
        <v>76</v>
      </c>
      <c r="E32" s="15" t="s">
        <v>77</v>
      </c>
      <c r="F32" s="7" t="s">
        <v>26</v>
      </c>
      <c r="G32" s="11">
        <f>16.4*0.7*2</f>
        <v>22.96</v>
      </c>
      <c r="H32" s="11"/>
    </row>
    <row r="33" s="1" customFormat="1" ht="55" customHeight="1" spans="1:8">
      <c r="A33" s="7">
        <v>29</v>
      </c>
      <c r="B33" s="19"/>
      <c r="C33" s="13" t="s">
        <v>78</v>
      </c>
      <c r="D33" s="15" t="s">
        <v>79</v>
      </c>
      <c r="E33" s="15" t="s">
        <v>80</v>
      </c>
      <c r="F33" s="13" t="s">
        <v>13</v>
      </c>
      <c r="G33" s="13">
        <v>1</v>
      </c>
      <c r="H33" s="11"/>
    </row>
    <row r="34" s="1" customFormat="1" ht="70" customHeight="1" spans="1:8">
      <c r="A34" s="7"/>
      <c r="B34" s="20"/>
      <c r="C34" s="9" t="s">
        <v>81</v>
      </c>
      <c r="D34" s="10" t="s">
        <v>37</v>
      </c>
      <c r="E34" s="10" t="s">
        <v>82</v>
      </c>
      <c r="F34" s="13" t="s">
        <v>75</v>
      </c>
      <c r="G34" s="13">
        <v>1</v>
      </c>
      <c r="H34" s="11"/>
    </row>
    <row r="35" s="1" customFormat="1" ht="70" customHeight="1" spans="1:8">
      <c r="A35" s="7">
        <v>30</v>
      </c>
      <c r="B35" s="9" t="s">
        <v>83</v>
      </c>
      <c r="C35" s="9" t="s">
        <v>84</v>
      </c>
      <c r="D35" s="10" t="s">
        <v>85</v>
      </c>
      <c r="E35" s="10" t="s">
        <v>86</v>
      </c>
      <c r="F35" s="13" t="s">
        <v>13</v>
      </c>
      <c r="G35" s="13">
        <v>1</v>
      </c>
      <c r="H35" s="11"/>
    </row>
    <row r="36" s="1" customFormat="1" ht="40" customHeight="1" spans="1:8">
      <c r="A36" s="7">
        <v>31</v>
      </c>
      <c r="B36" s="9"/>
      <c r="C36" s="15" t="s">
        <v>87</v>
      </c>
      <c r="D36" s="9" t="s">
        <v>88</v>
      </c>
      <c r="E36" s="9" t="s">
        <v>89</v>
      </c>
      <c r="F36" s="9" t="s">
        <v>26</v>
      </c>
      <c r="G36" s="13">
        <f>1.2*0.7*17</f>
        <v>14.28</v>
      </c>
      <c r="H36" s="11"/>
    </row>
    <row r="37" s="1" customFormat="1" ht="40" customHeight="1" spans="1:8">
      <c r="A37" s="7">
        <v>32</v>
      </c>
      <c r="B37" s="9"/>
      <c r="C37" s="15"/>
      <c r="D37" s="9" t="s">
        <v>88</v>
      </c>
      <c r="E37" s="9" t="s">
        <v>90</v>
      </c>
      <c r="F37" s="9" t="s">
        <v>26</v>
      </c>
      <c r="G37" s="16">
        <f>1.3*0.7*15</f>
        <v>13.65</v>
      </c>
      <c r="H37" s="11"/>
    </row>
    <row r="38" s="1" customFormat="1" ht="24" customHeight="1" spans="1:8">
      <c r="A38" s="7">
        <v>33</v>
      </c>
      <c r="B38" s="9"/>
      <c r="C38" s="12" t="s">
        <v>91</v>
      </c>
      <c r="D38" s="9" t="s">
        <v>92</v>
      </c>
      <c r="E38" s="9" t="s">
        <v>93</v>
      </c>
      <c r="F38" s="7" t="s">
        <v>94</v>
      </c>
      <c r="G38" s="11">
        <v>41</v>
      </c>
      <c r="H38" s="11"/>
    </row>
    <row r="39" s="1" customFormat="1" ht="44" customHeight="1" spans="1:8">
      <c r="A39" s="7">
        <v>34</v>
      </c>
      <c r="B39" s="9"/>
      <c r="C39" s="13" t="s">
        <v>27</v>
      </c>
      <c r="D39" s="9" t="s">
        <v>28</v>
      </c>
      <c r="E39" s="9" t="s">
        <v>29</v>
      </c>
      <c r="F39" s="13" t="s">
        <v>13</v>
      </c>
      <c r="G39" s="13">
        <v>2</v>
      </c>
      <c r="H39" s="11"/>
    </row>
    <row r="40" s="1" customFormat="1" ht="24" customHeight="1" spans="1:8">
      <c r="A40" s="7">
        <v>35</v>
      </c>
      <c r="B40" s="9"/>
      <c r="C40" s="9" t="s">
        <v>40</v>
      </c>
      <c r="D40" s="10" t="s">
        <v>37</v>
      </c>
      <c r="E40" s="10" t="s">
        <v>95</v>
      </c>
      <c r="F40" s="7" t="s">
        <v>26</v>
      </c>
      <c r="G40" s="13">
        <f>24.6*1.6</f>
        <v>39.36</v>
      </c>
      <c r="H40" s="11"/>
    </row>
    <row r="41" s="1" customFormat="1" ht="36" customHeight="1" spans="1:8">
      <c r="A41" s="7">
        <v>36</v>
      </c>
      <c r="B41" s="9" t="s">
        <v>96</v>
      </c>
      <c r="C41" s="13" t="s">
        <v>27</v>
      </c>
      <c r="D41" s="9" t="s">
        <v>28</v>
      </c>
      <c r="E41" s="9" t="s">
        <v>29</v>
      </c>
      <c r="F41" s="13" t="s">
        <v>13</v>
      </c>
      <c r="G41" s="13">
        <v>3</v>
      </c>
      <c r="H41" s="11"/>
    </row>
    <row r="42" s="1" customFormat="1" ht="51" customHeight="1" spans="1:8">
      <c r="A42" s="7">
        <v>37</v>
      </c>
      <c r="B42" s="9" t="s">
        <v>97</v>
      </c>
      <c r="C42" s="13" t="s">
        <v>78</v>
      </c>
      <c r="D42" s="15" t="s">
        <v>98</v>
      </c>
      <c r="E42" s="15" t="s">
        <v>99</v>
      </c>
      <c r="F42" s="13" t="s">
        <v>13</v>
      </c>
      <c r="G42" s="13">
        <v>1</v>
      </c>
      <c r="H42" s="11"/>
    </row>
    <row r="43" s="1" customFormat="1" ht="54" customHeight="1" spans="1:8">
      <c r="A43" s="7">
        <v>38</v>
      </c>
      <c r="B43" s="9" t="s">
        <v>100</v>
      </c>
      <c r="C43" s="13" t="s">
        <v>78</v>
      </c>
      <c r="D43" s="15" t="s">
        <v>101</v>
      </c>
      <c r="E43" s="15" t="s">
        <v>102</v>
      </c>
      <c r="F43" s="13" t="s">
        <v>13</v>
      </c>
      <c r="G43" s="13">
        <v>1</v>
      </c>
      <c r="H43" s="11"/>
    </row>
    <row r="44" s="1" customFormat="1" ht="24" customHeight="1" spans="1:8">
      <c r="A44" s="7">
        <v>39</v>
      </c>
      <c r="B44" s="9" t="s">
        <v>103</v>
      </c>
      <c r="C44" s="9" t="s">
        <v>104</v>
      </c>
      <c r="D44" s="10" t="s">
        <v>20</v>
      </c>
      <c r="E44" s="10" t="s">
        <v>105</v>
      </c>
      <c r="F44" s="7" t="s">
        <v>22</v>
      </c>
      <c r="G44" s="11">
        <v>14.45</v>
      </c>
      <c r="H44" s="11"/>
    </row>
    <row r="45" s="1" customFormat="1" ht="24" customHeight="1" spans="1:8">
      <c r="A45" s="7">
        <v>40</v>
      </c>
      <c r="B45" s="9"/>
      <c r="C45" s="9" t="s">
        <v>106</v>
      </c>
      <c r="D45" s="10" t="s">
        <v>20</v>
      </c>
      <c r="E45" s="10" t="s">
        <v>105</v>
      </c>
      <c r="F45" s="7" t="s">
        <v>22</v>
      </c>
      <c r="G45" s="11">
        <v>14.45</v>
      </c>
      <c r="H45" s="11"/>
    </row>
    <row r="46" s="1" customFormat="1" ht="40" customHeight="1" spans="1:8">
      <c r="A46" s="7">
        <v>41</v>
      </c>
      <c r="B46" s="9"/>
      <c r="C46" s="9" t="s">
        <v>23</v>
      </c>
      <c r="D46" s="12" t="s">
        <v>24</v>
      </c>
      <c r="E46" s="12" t="s">
        <v>36</v>
      </c>
      <c r="F46" s="13" t="s">
        <v>26</v>
      </c>
      <c r="G46" s="13">
        <f>3*0.4*2</f>
        <v>2.4</v>
      </c>
      <c r="H46" s="11"/>
    </row>
    <row r="47" s="1" customFormat="1" ht="40" customHeight="1" spans="1:8">
      <c r="A47" s="7">
        <v>42</v>
      </c>
      <c r="B47" s="9" t="s">
        <v>107</v>
      </c>
      <c r="C47" s="9" t="s">
        <v>23</v>
      </c>
      <c r="D47" s="12" t="s">
        <v>24</v>
      </c>
      <c r="E47" s="12" t="s">
        <v>44</v>
      </c>
      <c r="F47" s="13" t="s">
        <v>26</v>
      </c>
      <c r="G47" s="13">
        <f>3*0.4</f>
        <v>1.2</v>
      </c>
      <c r="H47" s="11"/>
    </row>
    <row r="48" s="1" customFormat="1" ht="40" customHeight="1" spans="1:8">
      <c r="A48" s="7">
        <v>43</v>
      </c>
      <c r="B48" s="9" t="s">
        <v>108</v>
      </c>
      <c r="C48" s="9" t="s">
        <v>23</v>
      </c>
      <c r="D48" s="12" t="s">
        <v>24</v>
      </c>
      <c r="E48" s="12" t="s">
        <v>44</v>
      </c>
      <c r="F48" s="13" t="s">
        <v>26</v>
      </c>
      <c r="G48" s="13">
        <f>3*0.4</f>
        <v>1.2</v>
      </c>
      <c r="H48" s="11"/>
    </row>
    <row r="49" s="1" customFormat="1" ht="24" customHeight="1" spans="1:8">
      <c r="A49" s="7">
        <v>44</v>
      </c>
      <c r="B49" s="13" t="s">
        <v>109</v>
      </c>
      <c r="C49" s="9" t="s">
        <v>110</v>
      </c>
      <c r="D49" s="12" t="s">
        <v>111</v>
      </c>
      <c r="E49" s="12" t="s">
        <v>112</v>
      </c>
      <c r="F49" s="13" t="s">
        <v>26</v>
      </c>
      <c r="G49" s="13">
        <f>1.7*3.1*24+1.5*2.3*78</f>
        <v>395.58</v>
      </c>
      <c r="H49" s="11"/>
    </row>
    <row r="50" s="1" customFormat="1" ht="24" customHeight="1" spans="1:8">
      <c r="A50" s="7">
        <v>45</v>
      </c>
      <c r="B50" s="13"/>
      <c r="C50" s="9"/>
      <c r="D50" s="12" t="s">
        <v>113</v>
      </c>
      <c r="E50" s="12"/>
      <c r="F50" s="13" t="s">
        <v>13</v>
      </c>
      <c r="G50" s="13">
        <v>50</v>
      </c>
      <c r="H50" s="11"/>
    </row>
    <row r="51" s="1" customFormat="1" ht="36" customHeight="1" spans="1:8">
      <c r="A51" s="7">
        <v>46</v>
      </c>
      <c r="B51" s="13"/>
      <c r="C51" s="13" t="s">
        <v>27</v>
      </c>
      <c r="D51" s="9" t="s">
        <v>28</v>
      </c>
      <c r="E51" s="9" t="s">
        <v>29</v>
      </c>
      <c r="F51" s="13" t="s">
        <v>13</v>
      </c>
      <c r="G51" s="13">
        <v>6</v>
      </c>
      <c r="H51" s="11"/>
    </row>
    <row r="52" s="1" customFormat="1" ht="40" customHeight="1" spans="1:8">
      <c r="A52" s="7">
        <v>47</v>
      </c>
      <c r="B52" s="13"/>
      <c r="C52" s="13"/>
      <c r="D52" s="12" t="s">
        <v>114</v>
      </c>
      <c r="E52" s="15" t="s">
        <v>115</v>
      </c>
      <c r="F52" s="13" t="s">
        <v>94</v>
      </c>
      <c r="G52" s="13">
        <v>16</v>
      </c>
      <c r="H52" s="11"/>
    </row>
    <row r="53" s="1" customFormat="1" ht="40" customHeight="1" spans="1:8">
      <c r="A53" s="7">
        <v>48</v>
      </c>
      <c r="B53" s="13"/>
      <c r="C53" s="13"/>
      <c r="D53" s="9" t="s">
        <v>116</v>
      </c>
      <c r="E53" s="9" t="s">
        <v>117</v>
      </c>
      <c r="F53" s="13" t="s">
        <v>13</v>
      </c>
      <c r="G53" s="13">
        <v>1</v>
      </c>
      <c r="H53" s="11"/>
    </row>
    <row r="54" s="1" customFormat="1" ht="40" customHeight="1" spans="1:8">
      <c r="A54" s="7">
        <v>49</v>
      </c>
      <c r="B54" s="13"/>
      <c r="C54" s="13" t="s">
        <v>118</v>
      </c>
      <c r="D54" s="15" t="s">
        <v>119</v>
      </c>
      <c r="E54" s="21" t="s">
        <v>120</v>
      </c>
      <c r="F54" s="13" t="s">
        <v>75</v>
      </c>
      <c r="G54" s="13">
        <v>200</v>
      </c>
      <c r="H54" s="11"/>
    </row>
    <row r="55" s="1" customFormat="1" ht="40" customHeight="1" spans="1:8">
      <c r="A55" s="7">
        <v>50</v>
      </c>
      <c r="B55" s="13" t="s">
        <v>121</v>
      </c>
      <c r="C55" s="9" t="s">
        <v>122</v>
      </c>
      <c r="D55" s="12" t="s">
        <v>24</v>
      </c>
      <c r="E55" s="12" t="s">
        <v>34</v>
      </c>
      <c r="F55" s="13" t="s">
        <v>26</v>
      </c>
      <c r="G55" s="13">
        <f>3*0.4*3</f>
        <v>3.6</v>
      </c>
      <c r="H55" s="11"/>
    </row>
    <row r="56" s="1" customFormat="1" ht="40" customHeight="1" spans="1:8">
      <c r="A56" s="7">
        <v>51</v>
      </c>
      <c r="B56" s="13"/>
      <c r="C56" s="13" t="s">
        <v>27</v>
      </c>
      <c r="D56" s="9" t="s">
        <v>28</v>
      </c>
      <c r="E56" s="9" t="s">
        <v>29</v>
      </c>
      <c r="F56" s="13" t="s">
        <v>13</v>
      </c>
      <c r="G56" s="13">
        <v>2</v>
      </c>
      <c r="H56" s="11"/>
    </row>
    <row r="57" s="1" customFormat="1" ht="40" customHeight="1" spans="1:8">
      <c r="A57" s="7">
        <v>52</v>
      </c>
      <c r="B57" s="13" t="s">
        <v>123</v>
      </c>
      <c r="C57" s="9" t="s">
        <v>122</v>
      </c>
      <c r="D57" s="12" t="s">
        <v>24</v>
      </c>
      <c r="E57" s="12" t="s">
        <v>36</v>
      </c>
      <c r="F57" s="13" t="s">
        <v>26</v>
      </c>
      <c r="G57" s="13">
        <f>3*0.4*2</f>
        <v>2.4</v>
      </c>
      <c r="H57" s="11"/>
    </row>
    <row r="58" s="1" customFormat="1" ht="39" customHeight="1" spans="1:8">
      <c r="A58" s="7">
        <v>53</v>
      </c>
      <c r="B58" s="13"/>
      <c r="C58" s="13" t="s">
        <v>27</v>
      </c>
      <c r="D58" s="9" t="s">
        <v>28</v>
      </c>
      <c r="E58" s="9" t="s">
        <v>29</v>
      </c>
      <c r="F58" s="13" t="s">
        <v>13</v>
      </c>
      <c r="G58" s="13">
        <v>2</v>
      </c>
      <c r="H58" s="11"/>
    </row>
    <row r="59" s="1" customFormat="1" ht="45" customHeight="1" spans="1:8">
      <c r="A59" s="7">
        <v>54</v>
      </c>
      <c r="B59" s="13" t="s">
        <v>124</v>
      </c>
      <c r="C59" s="13" t="s">
        <v>125</v>
      </c>
      <c r="D59" s="15" t="s">
        <v>126</v>
      </c>
      <c r="E59" s="15" t="s">
        <v>127</v>
      </c>
      <c r="F59" s="13" t="s">
        <v>13</v>
      </c>
      <c r="G59" s="13">
        <v>5</v>
      </c>
      <c r="H59" s="11"/>
    </row>
    <row r="60" s="1" customFormat="1" ht="45" customHeight="1" spans="1:8">
      <c r="A60" s="22">
        <v>55</v>
      </c>
      <c r="B60" s="23" t="s">
        <v>128</v>
      </c>
      <c r="C60" s="9" t="s">
        <v>129</v>
      </c>
      <c r="D60" s="9" t="s">
        <v>130</v>
      </c>
      <c r="E60" s="9" t="s">
        <v>131</v>
      </c>
      <c r="F60" s="7" t="s">
        <v>94</v>
      </c>
      <c r="G60" s="11">
        <v>3250</v>
      </c>
      <c r="H60" s="11"/>
    </row>
    <row r="61" s="1" customFormat="1" ht="30" customHeight="1" spans="1:8">
      <c r="A61" s="24"/>
      <c r="B61" s="25"/>
      <c r="C61" s="9" t="s">
        <v>132</v>
      </c>
      <c r="D61" s="9" t="s">
        <v>133</v>
      </c>
      <c r="E61" s="26"/>
      <c r="F61" s="7" t="s">
        <v>94</v>
      </c>
      <c r="G61" s="11">
        <v>3000</v>
      </c>
      <c r="H61" s="27"/>
    </row>
    <row r="62" s="1" customFormat="1" ht="30" customHeight="1" spans="1:8">
      <c r="A62" s="26" t="s">
        <v>134</v>
      </c>
      <c r="B62" s="7"/>
      <c r="C62" s="26"/>
      <c r="D62" s="26"/>
      <c r="E62" s="26"/>
      <c r="F62" s="26"/>
      <c r="G62" s="26"/>
      <c r="H62" s="27"/>
    </row>
    <row r="63" s="1" customFormat="1"/>
    <row r="64" s="1" customFormat="1"/>
    <row r="65" s="1" customFormat="1"/>
    <row r="66" s="1" customFormat="1"/>
    <row r="67" s="1" customFormat="1"/>
  </sheetData>
  <mergeCells count="21">
    <mergeCell ref="A1:H1"/>
    <mergeCell ref="A62:G62"/>
    <mergeCell ref="A60:A61"/>
    <mergeCell ref="B3:B9"/>
    <mergeCell ref="B10:B12"/>
    <mergeCell ref="B13:B14"/>
    <mergeCell ref="B15:B16"/>
    <mergeCell ref="B17:B18"/>
    <mergeCell ref="B19:B20"/>
    <mergeCell ref="B21:B23"/>
    <mergeCell ref="B25:B28"/>
    <mergeCell ref="B29:B34"/>
    <mergeCell ref="B35:B40"/>
    <mergeCell ref="B44:B46"/>
    <mergeCell ref="B49:B54"/>
    <mergeCell ref="B55:B56"/>
    <mergeCell ref="B57:B58"/>
    <mergeCell ref="B60:B61"/>
    <mergeCell ref="C36:C37"/>
    <mergeCell ref="C49:C50"/>
    <mergeCell ref="C51:C5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魏洁</cp:lastModifiedBy>
  <dcterms:created xsi:type="dcterms:W3CDTF">2026-07-02T08:44:00Z</dcterms:created>
  <dcterms:modified xsi:type="dcterms:W3CDTF">2026-07-03T00:49:19Z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8A7CAD510A0F467AB46A46F9760ACFA1_13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